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4" i="5" l="1"/>
  <c r="R44" i="5" s="1"/>
  <c r="S44" i="5" l="1"/>
  <c r="Q7" i="5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T49" i="5" l="1"/>
  <c r="T48" i="5"/>
  <c r="T47" i="5"/>
  <c r="T46" i="5"/>
  <c r="T45" i="5"/>
  <c r="T44" i="5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<sst xmlns="http://schemas.openxmlformats.org/spreadsheetml/2006/main" count="313" uniqueCount="138">
  <si>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</si>
  <si>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</si>
  <si>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</si>
  <si>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</si>
  <si>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</si>
  <si>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</si>
  <si>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</si>
  <si>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</si>
  <si>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</si>
  <si>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</si>
  <si>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</si>
  <si>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</si>
  <si>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</si>
  <si>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</si>
  <si>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</si>
  <si>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</si>
  <si>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</si>
  <si>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</si>
  <si>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</si>
  <si>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</si>
  <si>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</si>
  <si>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</si>
  <si>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</si>
  <si>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</si>
  <si>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</si>
  <si>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</si>
  <si>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</si>
  <si>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</si>
  <si>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</si>
  <si>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</si>
  <si>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</si>
  <si>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</si>
  <si>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</si>
  <si>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</si>
  <si>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</si>
  <si>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</si>
  <si>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</si>
  <si>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</si>
  <si>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</si>
  <si>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</si>
  <si>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</si>
  <si>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</si>
  <si>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</si>
  <si>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</si>
  <si>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</si>
  <si>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</si>
  <si>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</si>
  <si>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</si>
  <si>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</si>
  <si>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</si>
  <si>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</si>
  <si>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</si>
  <si>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</si>
  <si>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</si>
  <si>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เด็กชาย</t>
  </si>
  <si>
    <t>เด็กหญิง</t>
  </si>
  <si>
    <t>ลำดับที่</t>
  </si>
  <si>
    <t>จารุวรรณ</t>
  </si>
  <si>
    <t>เบญญาภา</t>
  </si>
  <si>
    <t>เพชรลดา</t>
  </si>
  <si>
    <t>เคารพ</t>
  </si>
  <si>
    <t>พัชราภรณ์</t>
  </si>
  <si>
    <t>อรจิรา</t>
  </si>
  <si>
    <t>พัชรพล</t>
  </si>
  <si>
    <t>สายแวว</t>
  </si>
  <si>
    <t>อาทิตยา</t>
  </si>
  <si>
    <t>เข็มทัศน์</t>
  </si>
  <si>
    <t>พันทอง</t>
  </si>
  <si>
    <t>คงลักษณ์</t>
  </si>
  <si>
    <t>จ่าไธสง</t>
  </si>
  <si>
    <t>ณัฎฐนิธิ</t>
  </si>
  <si>
    <t>อินทจร</t>
  </si>
  <si>
    <t>ดุลยวัต</t>
  </si>
  <si>
    <t>เบ้ามา</t>
  </si>
  <si>
    <t>ธนกร</t>
  </si>
  <si>
    <t>ทานะมัย</t>
  </si>
  <si>
    <t>ปรีดี</t>
  </si>
  <si>
    <t>ศรีโทน</t>
  </si>
  <si>
    <t>เกยมาศ</t>
  </si>
  <si>
    <t>พียฤทธิ์</t>
  </si>
  <si>
    <t>ยิ่งชาติ</t>
  </si>
  <si>
    <t>รวิศวงษ์</t>
  </si>
  <si>
    <t>จันทร์กระจ่าง</t>
  </si>
  <si>
    <t>วิทวัฒน์</t>
  </si>
  <si>
    <t>อุดมพันธ์</t>
  </si>
  <si>
    <t>สรวิชญ์</t>
  </si>
  <si>
    <t>วงศ์บุดดี</t>
  </si>
  <si>
    <t>อนุภัทร</t>
  </si>
  <si>
    <t>แซ่ตง</t>
  </si>
  <si>
    <t>กนกลักษณ์</t>
  </si>
  <si>
    <t>อ่อมแก้ว</t>
  </si>
  <si>
    <t>กานต์ธิดา</t>
  </si>
  <si>
    <t>คำพันธ์</t>
  </si>
  <si>
    <t>สารแสง</t>
  </si>
  <si>
    <t>จิดาภา</t>
  </si>
  <si>
    <t>โสนาคา</t>
  </si>
  <si>
    <t>จิราพร</t>
  </si>
  <si>
    <t>มูลเสนา</t>
  </si>
  <si>
    <t>ชญาดา</t>
  </si>
  <si>
    <t>ธูปสกุล</t>
  </si>
  <si>
    <t>ณัฐธยาน์</t>
  </si>
  <si>
    <t>วันดี</t>
  </si>
  <si>
    <t>ดวงนภา</t>
  </si>
  <si>
    <t>พิมพ์พัฒน์</t>
  </si>
  <si>
    <t>นภัสรา</t>
  </si>
  <si>
    <t>ขันตรี</t>
  </si>
  <si>
    <t>นัฐพร</t>
  </si>
  <si>
    <t>นันธิดา</t>
  </si>
  <si>
    <t>คำแพงจีน</t>
  </si>
  <si>
    <t>โตเรสบาบิโลเนีย</t>
  </si>
  <si>
    <t>พิทธไชย</t>
  </si>
  <si>
    <t>มะณี</t>
  </si>
  <si>
    <t>ฟาติมา</t>
  </si>
  <si>
    <t>ดวงมาลา</t>
  </si>
  <si>
    <t>ภัทรวดี</t>
  </si>
  <si>
    <t>หงษ์ชื่น</t>
  </si>
  <si>
    <t>ภัทรศยา</t>
  </si>
  <si>
    <t>กันเทพา</t>
  </si>
  <si>
    <t>มนัสนันท์</t>
  </si>
  <si>
    <t>สูงสุด</t>
  </si>
  <si>
    <t>ลภัสรดา</t>
  </si>
  <si>
    <t>กินรา</t>
  </si>
  <si>
    <t>วชิราภรณ์</t>
  </si>
  <si>
    <t>โตมร</t>
  </si>
  <si>
    <t>วิภาวี</t>
  </si>
  <si>
    <t>สุระชาติ</t>
  </si>
  <si>
    <t>สุฐิดา</t>
  </si>
  <si>
    <t>ศรีมาคำ</t>
  </si>
  <si>
    <t>อรกัญญา</t>
  </si>
  <si>
    <t>จันทะศิลา</t>
  </si>
  <si>
    <t>พันสาย</t>
  </si>
  <si>
    <t>ชาคริยา</t>
  </si>
  <si>
    <t>อ้วนคำภา</t>
  </si>
  <si>
    <t>รมิตา</t>
  </si>
  <si>
    <t>ราษี</t>
  </si>
  <si>
    <t>แสนเสน่ห์</t>
  </si>
  <si>
    <t>สินศิริ</t>
  </si>
  <si>
    <t>ชั้นมัธยมศึกษาปีที่ 1/8 ครูผู้ประเมิน  นายธนวัฒน์  โคตรมิตร  และนางสาวสุพรรษา  คำหล้า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</si>
</sst>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7</xdr:row>
      <xdr:rowOff>0</xdr:rowOff>
    </xdr:from>
    <xdr:to>
      <xdr:col>19</xdr:col>
      <xdr:colOff>571500</xdr:colOff>
      <xdr:row>18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8860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5" t="s">
        <v>53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6"/>
    </row>
    <row r="2" spans="1:23" ht="24.75" thickBot="1" x14ac:dyDescent="0.6">
      <c r="A2" s="71" t="s">
        <v>137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3" ht="222.75" customHeight="1" x14ac:dyDescent="0.55000000000000004">
      <c r="A3" s="69" t="s">
        <v>56</v>
      </c>
      <c r="B3" s="80" t="s">
        <v>0</v>
      </c>
      <c r="C3" s="81"/>
      <c r="D3" s="82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7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54</v>
      </c>
      <c r="C5" s="4" t="s">
        <v>66</v>
      </c>
      <c r="D5" s="13" t="s">
        <v>67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54</v>
      </c>
      <c r="C6" s="7" t="s">
        <v>68</v>
      </c>
      <c r="D6" s="14" t="s">
        <v>69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54</v>
      </c>
      <c r="C7" s="7" t="s">
        <v>70</v>
      </c>
      <c r="D7" s="14" t="s">
        <v>71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3" si="4">SUM(E7:P7)</f>
        <v>0</v>
      </c>
      <c r="R7" s="43">
        <f t="shared" ref="R7:R43" si="5">(Q7/12)</f>
        <v>0</v>
      </c>
      <c r="S7" s="43">
        <f t="shared" ref="S7:S43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54</v>
      </c>
      <c r="C8" s="7" t="s">
        <v>72</v>
      </c>
      <c r="D8" s="14" t="s">
        <v>73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54</v>
      </c>
      <c r="C9" s="7" t="s">
        <v>74</v>
      </c>
      <c r="D9" s="14" t="s">
        <v>75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54</v>
      </c>
      <c r="C10" s="7" t="s">
        <v>76</v>
      </c>
      <c r="D10" s="14" t="s">
        <v>77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54</v>
      </c>
      <c r="C11" s="7" t="s">
        <v>63</v>
      </c>
      <c r="D11" s="14" t="s">
        <v>78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54</v>
      </c>
      <c r="C12" s="7" t="s">
        <v>79</v>
      </c>
      <c r="D12" s="14" t="s">
        <v>80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54</v>
      </c>
      <c r="C13" s="7" t="s">
        <v>81</v>
      </c>
      <c r="D13" s="14" t="s">
        <v>82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54</v>
      </c>
      <c r="C14" s="7" t="s">
        <v>83</v>
      </c>
      <c r="D14" s="14" t="s">
        <v>84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54</v>
      </c>
      <c r="C15" s="7" t="s">
        <v>85</v>
      </c>
      <c r="D15" s="14" t="s">
        <v>86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54</v>
      </c>
      <c r="C16" s="7" t="s">
        <v>87</v>
      </c>
      <c r="D16" s="14" t="s">
        <v>88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55</v>
      </c>
      <c r="C17" s="7" t="s">
        <v>89</v>
      </c>
      <c r="D17" s="14" t="s">
        <v>90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55</v>
      </c>
      <c r="C18" s="7" t="s">
        <v>91</v>
      </c>
      <c r="D18" s="14" t="s">
        <v>92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55</v>
      </c>
      <c r="C19" s="7" t="s">
        <v>57</v>
      </c>
      <c r="D19" s="14" t="s">
        <v>93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55</v>
      </c>
      <c r="C20" s="7" t="s">
        <v>94</v>
      </c>
      <c r="D20" s="14" t="s">
        <v>95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55</v>
      </c>
      <c r="C21" s="7" t="s">
        <v>96</v>
      </c>
      <c r="D21" s="14" t="s">
        <v>97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55</v>
      </c>
      <c r="C22" s="7" t="s">
        <v>98</v>
      </c>
      <c r="D22" s="14" t="s">
        <v>99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55</v>
      </c>
      <c r="C23" s="7" t="s">
        <v>100</v>
      </c>
      <c r="D23" s="14" t="s">
        <v>101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55</v>
      </c>
      <c r="C24" s="7" t="s">
        <v>102</v>
      </c>
      <c r="D24" s="14" t="s">
        <v>103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55</v>
      </c>
      <c r="C25" s="7" t="s">
        <v>104</v>
      </c>
      <c r="D25" s="14" t="s">
        <v>105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55</v>
      </c>
      <c r="C26" s="7" t="s">
        <v>106</v>
      </c>
      <c r="D26" s="14" t="s">
        <v>60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55</v>
      </c>
      <c r="C27" s="7" t="s">
        <v>107</v>
      </c>
      <c r="D27" s="14" t="s">
        <v>108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55</v>
      </c>
      <c r="C28" s="7" t="s">
        <v>58</v>
      </c>
      <c r="D28" s="14" t="s">
        <v>109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55</v>
      </c>
      <c r="C29" s="7" t="s">
        <v>61</v>
      </c>
      <c r="D29" s="14" t="s">
        <v>110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55</v>
      </c>
      <c r="C30" s="7" t="s">
        <v>59</v>
      </c>
      <c r="D30" s="14" t="s">
        <v>111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55</v>
      </c>
      <c r="C31" s="7" t="s">
        <v>112</v>
      </c>
      <c r="D31" s="14" t="s">
        <v>113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55</v>
      </c>
      <c r="C32" s="7" t="s">
        <v>114</v>
      </c>
      <c r="D32" s="14" t="s">
        <v>115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55</v>
      </c>
      <c r="C33" s="7" t="s">
        <v>116</v>
      </c>
      <c r="D33" s="14" t="s">
        <v>117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55</v>
      </c>
      <c r="C34" s="7" t="s">
        <v>118</v>
      </c>
      <c r="D34" s="14" t="s">
        <v>119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55</v>
      </c>
      <c r="C35" s="7" t="s">
        <v>120</v>
      </c>
      <c r="D35" s="14" t="s">
        <v>121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55</v>
      </c>
      <c r="C36" s="7" t="s">
        <v>122</v>
      </c>
      <c r="D36" s="14" t="s">
        <v>123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55</v>
      </c>
      <c r="C37" s="7" t="s">
        <v>124</v>
      </c>
      <c r="D37" s="14" t="s">
        <v>125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55</v>
      </c>
      <c r="C38" s="7" t="s">
        <v>126</v>
      </c>
      <c r="D38" s="14" t="s">
        <v>127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55</v>
      </c>
      <c r="C39" s="7" t="s">
        <v>128</v>
      </c>
      <c r="D39" s="14" t="s">
        <v>64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55</v>
      </c>
      <c r="C40" s="7" t="s">
        <v>62</v>
      </c>
      <c r="D40" s="14" t="s">
        <v>129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55</v>
      </c>
      <c r="C41" s="7" t="s">
        <v>65</v>
      </c>
      <c r="D41" s="14" t="s">
        <v>130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55</v>
      </c>
      <c r="C42" s="7" t="s">
        <v>131</v>
      </c>
      <c r="D42" s="14" t="s">
        <v>132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55</v>
      </c>
      <c r="C43" s="7" t="s">
        <v>133</v>
      </c>
      <c r="D43" s="14" t="s">
        <v>134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55</v>
      </c>
      <c r="C44" s="7" t="s">
        <v>135</v>
      </c>
      <c r="D44" s="14" t="s">
        <v>136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ref="Q44" si="8">SUM(E44:P44)</f>
        <v>0</v>
      </c>
      <c r="R44" s="43">
        <f t="shared" ref="R44" si="9">(Q44/12)</f>
        <v>0</v>
      </c>
      <c r="S44" s="43">
        <f t="shared" ref="S44" si="10">(Q44*100/36)</f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4">
        <f>COUNTIF((S5:S54),"&lt;50")</f>
        <v>40</v>
      </c>
      <c r="P57" s="74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4">
        <f>COUNTIF((S5:S54),"&lt;60")-COUNTIF((S5:S54),"&lt;50")</f>
        <v>0</v>
      </c>
      <c r="P58" s="74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4">
        <f>COUNTIF((S5:S54),"&lt;70")-COUNTIF((S5:S54),"&lt;60")</f>
        <v>0</v>
      </c>
      <c r="P59" s="74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4">
        <f>COUNTIF((S5:S54),"&lt;80")-COUNTIF((S5:S54),"&lt;70")</f>
        <v>0</v>
      </c>
      <c r="P60" s="74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3" t="s">
        <v>11</v>
      </c>
      <c r="G61" s="73"/>
      <c r="H61" s="73"/>
      <c r="I61" s="73"/>
      <c r="J61" s="73"/>
      <c r="K61" s="73"/>
      <c r="L61" s="73"/>
      <c r="M61" s="73"/>
      <c r="N61" s="73"/>
      <c r="O61" s="74">
        <f>COUNTIF(S5:S54,"&gt;79")</f>
        <v>0</v>
      </c>
      <c r="P61" s="74"/>
      <c r="Q61" s="51" t="s">
        <v>4</v>
      </c>
    </row>
    <row r="62" spans="1:48" ht="20.25" customHeight="1" thickBot="1" x14ac:dyDescent="0.6">
      <c r="E62" s="55"/>
      <c r="F62" s="79" t="s">
        <v>51</v>
      </c>
      <c r="G62" s="79"/>
      <c r="H62" s="79"/>
      <c r="I62" s="79"/>
      <c r="J62" s="79"/>
      <c r="K62" s="79"/>
      <c r="L62" s="79"/>
      <c r="M62" s="79"/>
      <c r="N62" s="2"/>
      <c r="O62" s="78">
        <f>SUM(O57:O61)</f>
        <v>40</v>
      </c>
      <c r="P62" s="78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  <mergeCell ref="E69:Q69"/>
    <mergeCell ref="F61:N61"/>
    <mergeCell ref="O61:P61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T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3" width="5.125" style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71" t="s">
        <v>52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20" ht="24.75" thickBot="1" x14ac:dyDescent="0.6">
      <c r="A2" s="71" t="s">
        <v>137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54</v>
      </c>
      <c r="C5" s="4" t="s">
        <v>66</v>
      </c>
      <c r="D5" s="5" t="s">
        <v>67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54</v>
      </c>
      <c r="C6" s="7" t="s">
        <v>68</v>
      </c>
      <c r="D6" s="8" t="s">
        <v>69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54</v>
      </c>
      <c r="C7" s="7" t="s">
        <v>70</v>
      </c>
      <c r="D7" s="8" t="s">
        <v>71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54</v>
      </c>
      <c r="C8" s="7" t="s">
        <v>72</v>
      </c>
      <c r="D8" s="8" t="s">
        <v>73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54</v>
      </c>
      <c r="C9" s="7" t="s">
        <v>74</v>
      </c>
      <c r="D9" s="8" t="s">
        <v>75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54</v>
      </c>
      <c r="C10" s="7" t="s">
        <v>76</v>
      </c>
      <c r="D10" s="8" t="s">
        <v>77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54</v>
      </c>
      <c r="C11" s="7" t="s">
        <v>63</v>
      </c>
      <c r="D11" s="8" t="s">
        <v>78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54</v>
      </c>
      <c r="C12" s="7" t="s">
        <v>79</v>
      </c>
      <c r="D12" s="8" t="s">
        <v>80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54</v>
      </c>
      <c r="C13" s="7" t="s">
        <v>81</v>
      </c>
      <c r="D13" s="8" t="s">
        <v>82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54</v>
      </c>
      <c r="C14" s="7" t="s">
        <v>83</v>
      </c>
      <c r="D14" s="8" t="s">
        <v>84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54</v>
      </c>
      <c r="C15" s="7" t="s">
        <v>85</v>
      </c>
      <c r="D15" s="8" t="s">
        <v>86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54</v>
      </c>
      <c r="C16" s="7" t="s">
        <v>87</v>
      </c>
      <c r="D16" s="8" t="s">
        <v>88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55</v>
      </c>
      <c r="C17" s="7" t="s">
        <v>89</v>
      </c>
      <c r="D17" s="8" t="s">
        <v>90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55</v>
      </c>
      <c r="C18" s="7" t="s">
        <v>91</v>
      </c>
      <c r="D18" s="8" t="s">
        <v>92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55</v>
      </c>
      <c r="C19" s="7" t="s">
        <v>57</v>
      </c>
      <c r="D19" s="8" t="s">
        <v>93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55</v>
      </c>
      <c r="C20" s="7" t="s">
        <v>94</v>
      </c>
      <c r="D20" s="8" t="s">
        <v>95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55</v>
      </c>
      <c r="C21" s="7" t="s">
        <v>96</v>
      </c>
      <c r="D21" s="8" t="s">
        <v>97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55</v>
      </c>
      <c r="C22" s="7" t="s">
        <v>98</v>
      </c>
      <c r="D22" s="8" t="s">
        <v>99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55</v>
      </c>
      <c r="C23" s="7" t="s">
        <v>100</v>
      </c>
      <c r="D23" s="8" t="s">
        <v>101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55</v>
      </c>
      <c r="C24" s="7" t="s">
        <v>102</v>
      </c>
      <c r="D24" s="8" t="s">
        <v>103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55</v>
      </c>
      <c r="C25" s="7" t="s">
        <v>104</v>
      </c>
      <c r="D25" s="8" t="s">
        <v>105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55</v>
      </c>
      <c r="C26" s="7" t="s">
        <v>106</v>
      </c>
      <c r="D26" s="8" t="s">
        <v>60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55</v>
      </c>
      <c r="C27" s="7" t="s">
        <v>107</v>
      </c>
      <c r="D27" s="8" t="s">
        <v>108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55</v>
      </c>
      <c r="C28" s="7" t="s">
        <v>58</v>
      </c>
      <c r="D28" s="8" t="s">
        <v>109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55</v>
      </c>
      <c r="C29" s="7" t="s">
        <v>61</v>
      </c>
      <c r="D29" s="8" t="s">
        <v>110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55</v>
      </c>
      <c r="C30" s="7" t="s">
        <v>59</v>
      </c>
      <c r="D30" s="8" t="s">
        <v>111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55</v>
      </c>
      <c r="C31" s="7" t="s">
        <v>112</v>
      </c>
      <c r="D31" s="8" t="s">
        <v>113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55</v>
      </c>
      <c r="C32" s="7" t="s">
        <v>114</v>
      </c>
      <c r="D32" s="8" t="s">
        <v>115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55</v>
      </c>
      <c r="C33" s="7" t="s">
        <v>116</v>
      </c>
      <c r="D33" s="8" t="s">
        <v>117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55</v>
      </c>
      <c r="C34" s="7" t="s">
        <v>118</v>
      </c>
      <c r="D34" s="8" t="s">
        <v>119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55</v>
      </c>
      <c r="C35" s="7" t="s">
        <v>120</v>
      </c>
      <c r="D35" s="8" t="s">
        <v>121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55</v>
      </c>
      <c r="C36" s="7" t="s">
        <v>122</v>
      </c>
      <c r="D36" s="8" t="s">
        <v>123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55</v>
      </c>
      <c r="C37" s="7" t="s">
        <v>124</v>
      </c>
      <c r="D37" s="8" t="s">
        <v>125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55</v>
      </c>
      <c r="C38" s="7" t="s">
        <v>126</v>
      </c>
      <c r="D38" s="8" t="s">
        <v>127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55</v>
      </c>
      <c r="C39" s="7" t="s">
        <v>128</v>
      </c>
      <c r="D39" s="8" t="s">
        <v>64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55</v>
      </c>
      <c r="C40" s="7" t="s">
        <v>62</v>
      </c>
      <c r="D40" s="8" t="s">
        <v>129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55</v>
      </c>
      <c r="C41" s="7" t="s">
        <v>65</v>
      </c>
      <c r="D41" s="8" t="s">
        <v>130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55</v>
      </c>
      <c r="C42" s="7" t="s">
        <v>131</v>
      </c>
      <c r="D42" s="8" t="s">
        <v>132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55</v>
      </c>
      <c r="C43" s="7" t="s">
        <v>133</v>
      </c>
      <c r="D43" s="8" t="s">
        <v>134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55</v>
      </c>
      <c r="C44" s="7" t="s">
        <v>135</v>
      </c>
      <c r="D44" s="8" t="s">
        <v>136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9" t="s">
        <v>51</v>
      </c>
      <c r="F61" s="79"/>
      <c r="G61" s="79"/>
      <c r="H61" s="79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2017-11-30T05:24:07Z</dcterms:modified>
</cp:coreProperties>
</file>